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0730" windowHeight="117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5" i="1" l="1"/>
  <c r="B114" i="1"/>
  <c r="C89" i="1" l="1"/>
  <c r="C93" i="1"/>
  <c r="C92" i="1"/>
  <c r="C91" i="1"/>
  <c r="C90" i="1"/>
  <c r="B93" i="1"/>
  <c r="B92" i="1"/>
  <c r="B91" i="1"/>
  <c r="B90" i="1"/>
  <c r="B89" i="1"/>
  <c r="C35" i="1"/>
  <c r="D35" i="1"/>
  <c r="E35" i="1"/>
  <c r="F35" i="1"/>
  <c r="C38" i="1"/>
  <c r="D38" i="1"/>
  <c r="E38" i="1"/>
  <c r="F38" i="1"/>
  <c r="C41" i="1"/>
  <c r="D41" i="1"/>
  <c r="E41" i="1"/>
  <c r="F41" i="1"/>
  <c r="B78" i="1"/>
  <c r="B77" i="1"/>
  <c r="C83" i="1" s="1"/>
  <c r="B76" i="1"/>
  <c r="B41" i="1"/>
  <c r="B38" i="1"/>
  <c r="B35" i="1"/>
  <c r="B83" i="1" s="1"/>
  <c r="B82" i="1" l="1"/>
  <c r="C82" i="1"/>
  <c r="C84" i="1"/>
  <c r="B84" i="1"/>
</calcChain>
</file>

<file path=xl/sharedStrings.xml><?xml version="1.0" encoding="utf-8"?>
<sst xmlns="http://schemas.openxmlformats.org/spreadsheetml/2006/main" count="126" uniqueCount="97">
  <si>
    <t>United Continental Holdings Inc.</t>
  </si>
  <si>
    <t>Price</t>
  </si>
  <si>
    <t>Step 1</t>
  </si>
  <si>
    <t>Step 2</t>
  </si>
  <si>
    <t>American Airlines Group Inc.</t>
  </si>
  <si>
    <t>Number of passengers</t>
  </si>
  <si>
    <t>Operatng expense per passenger</t>
  </si>
  <si>
    <t>Profit per passenger</t>
  </si>
  <si>
    <t>B</t>
  </si>
  <si>
    <t>C</t>
  </si>
  <si>
    <t>D</t>
  </si>
  <si>
    <t>Comparizon</t>
  </si>
  <si>
    <t>American Airline (AAL)</t>
  </si>
  <si>
    <t>United Continental Holdings Inc. (UAL)</t>
  </si>
  <si>
    <t>AAL</t>
  </si>
  <si>
    <t>UAL</t>
  </si>
  <si>
    <t>United Continental Holdings Inc. (UAL) is more profitable than American Airline because it has a greater profit per passenger than American Airline</t>
  </si>
  <si>
    <t>STEP 2</t>
  </si>
  <si>
    <t>Statements of Consolidated Operations - USD ($) $ in Millions</t>
  </si>
  <si>
    <t>12 Months Ended</t>
  </si>
  <si>
    <t>Dec. 31, 2018</t>
  </si>
  <si>
    <t>Dec. 31, 2017</t>
  </si>
  <si>
    <t>Dec. 31, 2016</t>
  </si>
  <si>
    <t>Operating revenue:</t>
  </si>
  <si>
    <t>Revenue</t>
  </si>
  <si>
    <t>Operating expense:</t>
  </si>
  <si>
    <t>Salaries and related costs</t>
  </si>
  <si>
    <t>Aircraft fuel</t>
  </si>
  <si>
    <t>Regional capacity purchase</t>
  </si>
  <si>
    <t>Landing fees and other rent</t>
  </si>
  <si>
    <t>Depreciation and amortization</t>
  </si>
  <si>
    <t>Aircraft maintenance materials and outside repairs</t>
  </si>
  <si>
    <t>Distribution expenses</t>
  </si>
  <si>
    <t>Aircraft rent</t>
  </si>
  <si>
    <t>Special charges</t>
  </si>
  <si>
    <t>Other operating expenses</t>
  </si>
  <si>
    <t>Total operating expense</t>
  </si>
  <si>
    <t>Operating income</t>
  </si>
  <si>
    <t>Nonoperating income (expense):</t>
  </si>
  <si>
    <t>Interest expense</t>
  </si>
  <si>
    <t>Interest capitalized</t>
  </si>
  <si>
    <t>Interest income</t>
  </si>
  <si>
    <t>Miscellaneous, net</t>
  </si>
  <si>
    <t>Total nonoperating expense, net</t>
  </si>
  <si>
    <t>Income before income taxes</t>
  </si>
  <si>
    <t>Income tax expense</t>
  </si>
  <si>
    <t>Net income</t>
  </si>
  <si>
    <t>Earnings per share, basic (in dollars per share)</t>
  </si>
  <si>
    <t>Earnings per share, diluted (in dollars per share)</t>
  </si>
  <si>
    <t>Dec. 31, 2015</t>
  </si>
  <si>
    <t>Dec. 31, 2014</t>
  </si>
  <si>
    <t>https://last10k.com/sec-filings/ual/0001193125-16-468479.htm</t>
  </si>
  <si>
    <t>Consolidated Statements of Operations - USD ($) shares in Thousands, $ in Millions</t>
  </si>
  <si>
    <t>Operating revenues:</t>
  </si>
  <si>
    <t>Total operating revenues</t>
  </si>
  <si>
    <t>Operating expenses:</t>
  </si>
  <si>
    <t>Aircraft fuel and related taxes</t>
  </si>
  <si>
    <t>Salaries, wages and benefits</t>
  </si>
  <si>
    <t>Regional expenses</t>
  </si>
  <si>
    <t>Maintenance, materials and repairs</t>
  </si>
  <si>
    <t>Other rent and landing fees</t>
  </si>
  <si>
    <t>Selling expenses</t>
  </si>
  <si>
    <t>Special items, net</t>
  </si>
  <si>
    <t>Other</t>
  </si>
  <si>
    <t>Total operating expenses</t>
  </si>
  <si>
    <t>Interest expense, net</t>
  </si>
  <si>
    <t>Other income, net</t>
  </si>
  <si>
    <t>Income tax provision</t>
  </si>
  <si>
    <t>Cost driver</t>
  </si>
  <si>
    <t>Total operating cost</t>
  </si>
  <si>
    <t>SUMMARY OUTPUT</t>
  </si>
  <si>
    <t>Regression Statistics</t>
  </si>
  <si>
    <t>Multiple R</t>
  </si>
  <si>
    <t>R Square</t>
  </si>
  <si>
    <t>Adjusted R Square</t>
  </si>
  <si>
    <t>Standard Error</t>
  </si>
  <si>
    <t>Observations</t>
  </si>
  <si>
    <t>ANOVA</t>
  </si>
  <si>
    <t>Regression</t>
  </si>
  <si>
    <t>Residual</t>
  </si>
  <si>
    <t>Total</t>
  </si>
  <si>
    <t>Intercept</t>
  </si>
  <si>
    <t>df</t>
  </si>
  <si>
    <t>SS</t>
  </si>
  <si>
    <t>MS</t>
  </si>
  <si>
    <t>F</t>
  </si>
  <si>
    <t>Significance F</t>
  </si>
  <si>
    <t>Coefficients</t>
  </si>
  <si>
    <t>t Stat</t>
  </si>
  <si>
    <t>P-value</t>
  </si>
  <si>
    <t>Lower 95%</t>
  </si>
  <si>
    <t>Upper 95%</t>
  </si>
  <si>
    <t>Lower 95.0%</t>
  </si>
  <si>
    <t>Upper 95.0%</t>
  </si>
  <si>
    <t>X Variable 1</t>
  </si>
  <si>
    <t>Fixed cost</t>
  </si>
  <si>
    <t>Variable cost per passenger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</si>
</sst>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(* #,##0.00_);_(* \(#,##0.00\);_(* &quot;-&quot;??_);_(@_)"/>
    <numFmt numFmtId="166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3" fillId="0" borderId="0" applyFont="0" applyFill="0" applyBorder="0" applyAlignment="0" applyProtection="0"/>
  </cellStyleXfs>
  <cellXfs count="18">
    <xf numFmtId="0" fontId="0" fillId="0" borderId="0" xfId="0"/>
    <xf numFmtId="164" fontId="0" fillId="0" borderId="0" xfId="0" applyNumberFormat="1"/>
    <xf numFmtId="3" fontId="0" fillId="0" borderId="0" xfId="0" applyNumberFormat="1"/>
    <xf numFmtId="0" fontId="1" fillId="0" borderId="0" xfId="0" applyFont="1"/>
    <xf numFmtId="14" fontId="1" fillId="0" borderId="0" xfId="0" applyNumberFormat="1" applyFont="1"/>
    <xf numFmtId="0" fontId="2" fillId="0" borderId="0" xfId="0" applyFont="1"/>
    <xf numFmtId="0" fontId="1" fillId="2" borderId="0" xfId="0" applyFont="1" applyFill="1"/>
    <xf numFmtId="0" fontId="0" fillId="2" borderId="0" xfId="0" applyFill="1"/>
    <xf numFmtId="1" fontId="0" fillId="0" borderId="0" xfId="0" applyNumberFormat="1"/>
    <xf numFmtId="166" fontId="0" fillId="0" borderId="0" xfId="0" applyNumberFormat="1"/>
    <xf numFmtId="0" fontId="4" fillId="0" borderId="0" xfId="0" applyFont="1"/>
    <xf numFmtId="165" fontId="0" fillId="0" borderId="0" xfId="1" applyFont="1"/>
    <xf numFmtId="0" fontId="5" fillId="0" borderId="0" xfId="0" applyFont="1"/>
    <xf numFmtId="0" fontId="0" fillId="0" borderId="0" xfId="0" applyFill="1" applyBorder="1" applyAlignment="1"/>
    <xf numFmtId="0" fontId="0" fillId="0" borderId="1" xfId="0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Continuous"/>
    </xf>
    <xf numFmtId="166" fontId="1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Sheet1!$C$88</c:f>
              <c:strCache>
                <c:ptCount val="1"/>
                <c:pt idx="0">
                  <c:v>Total operating cost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1.1747594050743658E-3"/>
                  <c:y val="0.45328703703703704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>
                      <a:defRPr sz="900" b="0" i="0" u="none" strike="noStrike" kern="1200" baseline="0">
                        <a:solidFill>
                          <a:schemeClr val="tx1">
                            <a:lumMod val="65000"/>
                            <a:lumOff val="3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r>
                      <a:rPr lang="en-US" b="1" baseline="0"/>
                      <a:t>y = 170.24x - 36161</a:t>
                    </a:r>
                    <a:br>
                      <a:rPr lang="en-US" b="1" baseline="0"/>
                    </a:br>
                    <a:r>
                      <a:rPr lang="en-US" b="1" baseline="0"/>
                      <a:t>R² = 0.9487</a:t>
                    </a:r>
                    <a:endParaRPr lang="en-US" b="1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</c:trendlineLbl>
          </c:trendline>
          <c:xVal>
            <c:numRef>
              <c:f>Sheet1!$B$89:$B$93</c:f>
              <c:numCache>
                <c:formatCode>"$"#,##0.00</c:formatCode>
                <c:ptCount val="5"/>
                <c:pt idx="0">
                  <c:v>457.01959991917556</c:v>
                </c:pt>
                <c:pt idx="1">
                  <c:v>437.75575993618321</c:v>
                </c:pt>
                <c:pt idx="2">
                  <c:v>424.73847840167406</c:v>
                </c:pt>
                <c:pt idx="3">
                  <c:v>412.44196145401315</c:v>
                </c:pt>
                <c:pt idx="4">
                  <c:v>437.58232121922623</c:v>
                </c:pt>
              </c:numCache>
            </c:numRef>
          </c:xVal>
          <c:yVal>
            <c:numRef>
              <c:f>Sheet1!$C$89:$C$93</c:f>
              <c:numCache>
                <c:formatCode>#,##0</c:formatCode>
                <c:ptCount val="5"/>
                <c:pt idx="0">
                  <c:v>41885</c:v>
                </c:pt>
                <c:pt idx="1">
                  <c:v>38391</c:v>
                </c:pt>
                <c:pt idx="2">
                  <c:v>35082</c:v>
                </c:pt>
                <c:pt idx="3">
                  <c:v>34786</c:v>
                </c:pt>
                <c:pt idx="4">
                  <c:v>38401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010-4B55-A273-034007C2BE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8744576"/>
        <c:axId val="129441792"/>
      </c:scatterChart>
      <c:valAx>
        <c:axId val="1387445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441792"/>
        <c:crosses val="autoZero"/>
        <c:crossBetween val="midCat"/>
      </c:valAx>
      <c:valAx>
        <c:axId val="129441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7445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485775</xdr:colOff>
      <xdr:row>87</xdr:row>
      <xdr:rowOff>28575</xdr:rowOff>
    </xdr:from>
    <xdr:to>
      <xdr:col>13</xdr:col>
      <xdr:colOff>180975</xdr:colOff>
      <xdr:row>101</xdr:row>
      <xdr:rowOff>95250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5"/>
  <sheetViews>
    <sheetView tabSelected="1" topLeftCell="A104" workbookViewId="0">
      <selection activeCell="C114" sqref="C114"/>
    </sheetView>
  </sheetViews>
  <sheetFormatPr defaultRowHeight="15" x14ac:dyDescent="0.25"/>
  <cols>
    <col min="1" max="1" width="39.42578125" bestFit="1" customWidth="1"/>
    <col min="2" max="2" width="11.85546875" bestFit="1" customWidth="1"/>
    <col min="3" max="3" width="19.5703125" customWidth="1"/>
    <col min="4" max="4" width="11.85546875" customWidth="1"/>
    <col min="5" max="5" width="12.28515625" customWidth="1"/>
  </cols>
  <sheetData>
    <row r="1" spans="1:6" x14ac:dyDescent="0.25">
      <c r="A1" s="6" t="s">
        <v>2</v>
      </c>
      <c r="B1" t="s">
        <v>1</v>
      </c>
    </row>
    <row r="2" spans="1:6" x14ac:dyDescent="0.25">
      <c r="A2" s="3" t="s">
        <v>4</v>
      </c>
      <c r="B2" s="1">
        <v>486</v>
      </c>
    </row>
    <row r="3" spans="1:6" x14ac:dyDescent="0.25">
      <c r="A3" s="3" t="s">
        <v>13</v>
      </c>
      <c r="B3" s="1">
        <v>410</v>
      </c>
    </row>
    <row r="4" spans="1:6" x14ac:dyDescent="0.25">
      <c r="A4" s="7" t="s">
        <v>3</v>
      </c>
    </row>
    <row r="5" spans="1:6" ht="18.75" x14ac:dyDescent="0.3">
      <c r="A5" s="5" t="s">
        <v>12</v>
      </c>
    </row>
    <row r="6" spans="1:6" x14ac:dyDescent="0.25">
      <c r="A6" s="3" t="s">
        <v>52</v>
      </c>
      <c r="B6" s="3" t="s">
        <v>19</v>
      </c>
      <c r="C6" s="3"/>
      <c r="D6" s="3"/>
      <c r="E6" s="3"/>
      <c r="F6" s="3"/>
    </row>
    <row r="7" spans="1:6" x14ac:dyDescent="0.25">
      <c r="A7" s="3"/>
      <c r="B7" s="4" t="s">
        <v>20</v>
      </c>
      <c r="C7" s="4" t="s">
        <v>21</v>
      </c>
      <c r="D7" s="4" t="s">
        <v>22</v>
      </c>
      <c r="E7" s="4" t="s">
        <v>49</v>
      </c>
      <c r="F7" s="3" t="s">
        <v>50</v>
      </c>
    </row>
    <row r="8" spans="1:6" x14ac:dyDescent="0.25">
      <c r="A8" t="s">
        <v>53</v>
      </c>
      <c r="B8" s="2"/>
      <c r="C8" s="2"/>
      <c r="D8" s="2"/>
      <c r="E8" s="2"/>
    </row>
    <row r="9" spans="1:6" x14ac:dyDescent="0.25">
      <c r="A9" t="s">
        <v>54</v>
      </c>
      <c r="B9" s="2">
        <v>44541</v>
      </c>
      <c r="C9" s="2">
        <v>42622</v>
      </c>
      <c r="D9" s="2">
        <v>40142</v>
      </c>
      <c r="E9" s="2">
        <v>40990</v>
      </c>
      <c r="F9" s="2">
        <v>42650</v>
      </c>
    </row>
    <row r="10" spans="1:6" x14ac:dyDescent="0.25">
      <c r="A10" t="s">
        <v>55</v>
      </c>
      <c r="B10" s="2"/>
      <c r="C10" s="2"/>
      <c r="D10" s="2"/>
      <c r="E10" s="2"/>
    </row>
    <row r="11" spans="1:6" x14ac:dyDescent="0.25">
      <c r="A11" t="s">
        <v>56</v>
      </c>
      <c r="B11" s="2">
        <v>8053</v>
      </c>
      <c r="C11" s="2">
        <v>6128</v>
      </c>
      <c r="D11" s="2">
        <v>5071</v>
      </c>
      <c r="E11" s="2">
        <v>6226</v>
      </c>
      <c r="F11" s="2">
        <v>10592</v>
      </c>
    </row>
    <row r="12" spans="1:6" x14ac:dyDescent="0.25">
      <c r="A12" t="s">
        <v>57</v>
      </c>
      <c r="B12" s="2">
        <v>12251</v>
      </c>
      <c r="C12" s="2">
        <v>11954</v>
      </c>
      <c r="D12" s="2">
        <v>10967</v>
      </c>
      <c r="E12" s="2">
        <v>9524</v>
      </c>
      <c r="F12" s="2">
        <v>8508</v>
      </c>
    </row>
    <row r="13" spans="1:6" x14ac:dyDescent="0.25">
      <c r="A13" t="s">
        <v>58</v>
      </c>
      <c r="B13" s="2">
        <v>7133</v>
      </c>
      <c r="C13" s="2">
        <v>6546</v>
      </c>
      <c r="D13" s="2">
        <v>6044</v>
      </c>
      <c r="E13" s="2">
        <v>5983</v>
      </c>
      <c r="F13" s="2">
        <v>6516</v>
      </c>
    </row>
    <row r="14" spans="1:6" x14ac:dyDescent="0.25">
      <c r="A14" t="s">
        <v>59</v>
      </c>
      <c r="B14" s="2">
        <v>2050</v>
      </c>
      <c r="C14" s="2">
        <v>1959</v>
      </c>
      <c r="D14" s="2">
        <v>1834</v>
      </c>
      <c r="E14" s="2">
        <v>1889</v>
      </c>
      <c r="F14" s="2">
        <v>2051</v>
      </c>
    </row>
    <row r="15" spans="1:6" x14ac:dyDescent="0.25">
      <c r="A15" t="s">
        <v>60</v>
      </c>
      <c r="B15" s="2">
        <v>1900</v>
      </c>
      <c r="C15" s="2">
        <v>1806</v>
      </c>
      <c r="D15" s="2">
        <v>1772</v>
      </c>
      <c r="E15" s="2">
        <v>1731</v>
      </c>
      <c r="F15" s="2">
        <v>1727</v>
      </c>
    </row>
    <row r="16" spans="1:6" x14ac:dyDescent="0.25">
      <c r="A16" t="s">
        <v>33</v>
      </c>
      <c r="B16" s="2">
        <v>1264</v>
      </c>
      <c r="C16" s="2">
        <v>1197</v>
      </c>
      <c r="D16" s="2">
        <v>1203</v>
      </c>
      <c r="E16" s="2">
        <v>1250</v>
      </c>
      <c r="F16" s="2">
        <v>1250</v>
      </c>
    </row>
    <row r="17" spans="1:6" x14ac:dyDescent="0.25">
      <c r="A17" t="s">
        <v>61</v>
      </c>
      <c r="B17" s="2">
        <v>1520</v>
      </c>
      <c r="C17" s="2">
        <v>1477</v>
      </c>
      <c r="D17" s="2">
        <v>1323</v>
      </c>
      <c r="E17" s="2">
        <v>1394</v>
      </c>
      <c r="F17" s="2">
        <v>1544</v>
      </c>
    </row>
    <row r="18" spans="1:6" x14ac:dyDescent="0.25">
      <c r="A18" t="s">
        <v>30</v>
      </c>
      <c r="B18" s="2">
        <v>1839</v>
      </c>
      <c r="C18" s="2">
        <v>1702</v>
      </c>
      <c r="D18" s="2">
        <v>1525</v>
      </c>
      <c r="E18" s="2">
        <v>1364</v>
      </c>
      <c r="F18" s="2">
        <v>1295</v>
      </c>
    </row>
    <row r="19" spans="1:6" x14ac:dyDescent="0.25">
      <c r="A19" t="s">
        <v>62</v>
      </c>
      <c r="B19" s="2">
        <v>787</v>
      </c>
      <c r="C19" s="2">
        <v>712</v>
      </c>
      <c r="D19" s="2">
        <v>709</v>
      </c>
      <c r="E19" s="2">
        <v>1051</v>
      </c>
      <c r="F19">
        <v>800</v>
      </c>
    </row>
    <row r="20" spans="1:6" x14ac:dyDescent="0.25">
      <c r="A20" t="s">
        <v>63</v>
      </c>
      <c r="B20" s="2">
        <v>5088</v>
      </c>
      <c r="C20" s="2">
        <v>4910</v>
      </c>
      <c r="D20" s="2">
        <v>4634</v>
      </c>
      <c r="E20" s="2">
        <v>4374</v>
      </c>
      <c r="F20" s="2">
        <v>4118</v>
      </c>
    </row>
    <row r="21" spans="1:6" x14ac:dyDescent="0.25">
      <c r="A21" t="s">
        <v>64</v>
      </c>
      <c r="B21" s="2">
        <v>41885</v>
      </c>
      <c r="C21" s="2">
        <v>38391</v>
      </c>
      <c r="D21" s="2">
        <v>35082</v>
      </c>
      <c r="E21" s="2">
        <v>34786</v>
      </c>
      <c r="F21" s="2">
        <v>38401</v>
      </c>
    </row>
    <row r="22" spans="1:6" x14ac:dyDescent="0.25">
      <c r="A22" t="s">
        <v>37</v>
      </c>
      <c r="B22" s="2">
        <v>2656</v>
      </c>
      <c r="C22" s="2">
        <v>4231</v>
      </c>
      <c r="D22" s="2">
        <v>5060</v>
      </c>
      <c r="E22" s="2">
        <v>6204</v>
      </c>
      <c r="F22" s="2">
        <v>4249</v>
      </c>
    </row>
    <row r="23" spans="1:6" x14ac:dyDescent="0.25">
      <c r="A23" t="s">
        <v>38</v>
      </c>
      <c r="B23" s="2"/>
      <c r="C23" s="2"/>
      <c r="D23" s="2"/>
      <c r="E23" s="2"/>
    </row>
    <row r="24" spans="1:6" x14ac:dyDescent="0.25">
      <c r="A24" t="s">
        <v>41</v>
      </c>
      <c r="B24">
        <v>118</v>
      </c>
      <c r="C24">
        <v>94</v>
      </c>
      <c r="D24">
        <v>63</v>
      </c>
      <c r="E24">
        <v>39</v>
      </c>
      <c r="F24">
        <v>31</v>
      </c>
    </row>
    <row r="25" spans="1:6" x14ac:dyDescent="0.25">
      <c r="A25" t="s">
        <v>65</v>
      </c>
      <c r="B25" s="2">
        <v>-1056</v>
      </c>
      <c r="C25" s="2">
        <v>-1053</v>
      </c>
      <c r="D25" s="2">
        <v>-991</v>
      </c>
      <c r="E25" s="2">
        <v>-880</v>
      </c>
      <c r="F25">
        <v>-887</v>
      </c>
    </row>
    <row r="26" spans="1:6" x14ac:dyDescent="0.25">
      <c r="A26" t="s">
        <v>66</v>
      </c>
      <c r="B26" s="2">
        <v>166</v>
      </c>
      <c r="C26" s="2">
        <v>123</v>
      </c>
      <c r="D26" s="2">
        <v>20</v>
      </c>
      <c r="E26" s="2">
        <v>-747</v>
      </c>
      <c r="F26">
        <v>-181</v>
      </c>
    </row>
    <row r="27" spans="1:6" x14ac:dyDescent="0.25">
      <c r="A27" t="s">
        <v>43</v>
      </c>
      <c r="B27">
        <v>-772</v>
      </c>
      <c r="C27">
        <v>-836</v>
      </c>
      <c r="D27">
        <v>-908</v>
      </c>
      <c r="E27" s="2">
        <v>-1588</v>
      </c>
      <c r="F27" s="2">
        <v>-1037</v>
      </c>
    </row>
    <row r="28" spans="1:6" x14ac:dyDescent="0.25">
      <c r="A28" t="s">
        <v>44</v>
      </c>
      <c r="B28" s="2">
        <v>1884</v>
      </c>
      <c r="C28" s="2">
        <v>3395</v>
      </c>
      <c r="D28" s="2">
        <v>4152</v>
      </c>
      <c r="E28" s="2">
        <v>4616</v>
      </c>
      <c r="F28" s="2">
        <v>3212</v>
      </c>
    </row>
    <row r="29" spans="1:6" x14ac:dyDescent="0.25">
      <c r="A29" t="s">
        <v>67</v>
      </c>
      <c r="B29" s="2">
        <v>472</v>
      </c>
      <c r="C29" s="2">
        <v>2113</v>
      </c>
      <c r="D29" s="2">
        <v>1568</v>
      </c>
      <c r="E29" s="2">
        <v>-2994</v>
      </c>
      <c r="F29">
        <v>330</v>
      </c>
    </row>
    <row r="30" spans="1:6" x14ac:dyDescent="0.25">
      <c r="A30" t="s">
        <v>46</v>
      </c>
      <c r="B30" s="2">
        <v>1412</v>
      </c>
      <c r="C30" s="2">
        <v>1282</v>
      </c>
      <c r="D30" s="2">
        <v>2584</v>
      </c>
      <c r="E30" s="2">
        <v>7610</v>
      </c>
      <c r="F30" s="1">
        <v>2882</v>
      </c>
    </row>
    <row r="31" spans="1:6" x14ac:dyDescent="0.25">
      <c r="B31" s="2"/>
      <c r="C31" s="2"/>
      <c r="D31" s="2"/>
      <c r="E31" s="2"/>
    </row>
    <row r="32" spans="1:6" x14ac:dyDescent="0.25">
      <c r="B32" s="2"/>
      <c r="C32" s="2"/>
      <c r="D32" s="2"/>
      <c r="E32" s="2"/>
    </row>
    <row r="33" spans="1:6" x14ac:dyDescent="0.25">
      <c r="B33" s="2"/>
      <c r="C33" s="2"/>
      <c r="D33" s="2"/>
      <c r="E33" s="2"/>
    </row>
    <row r="34" spans="1:6" x14ac:dyDescent="0.25">
      <c r="A34" s="10" t="s">
        <v>5</v>
      </c>
    </row>
    <row r="35" spans="1:6" x14ac:dyDescent="0.25">
      <c r="A35" s="3" t="s">
        <v>4</v>
      </c>
      <c r="B35" s="8">
        <f>B9/$B$2</f>
        <v>91.648148148148152</v>
      </c>
      <c r="C35" s="8">
        <f t="shared" ref="C35:F35" si="0">C9/$B$2</f>
        <v>87.699588477366248</v>
      </c>
      <c r="D35" s="8">
        <f t="shared" si="0"/>
        <v>82.596707818930042</v>
      </c>
      <c r="E35" s="8">
        <f t="shared" si="0"/>
        <v>84.341563786008237</v>
      </c>
      <c r="F35" s="8">
        <f t="shared" si="0"/>
        <v>87.757201646090536</v>
      </c>
    </row>
    <row r="36" spans="1:6" ht="18.75" x14ac:dyDescent="0.3">
      <c r="A36" s="5" t="s">
        <v>8</v>
      </c>
    </row>
    <row r="37" spans="1:6" x14ac:dyDescent="0.25">
      <c r="A37" s="10" t="s">
        <v>6</v>
      </c>
    </row>
    <row r="38" spans="1:6" x14ac:dyDescent="0.25">
      <c r="A38" s="3" t="s">
        <v>4</v>
      </c>
      <c r="B38" s="9">
        <f>B21/B35</f>
        <v>457.01959991917556</v>
      </c>
      <c r="C38" s="9">
        <f t="shared" ref="C38:F38" si="1">C21/C35</f>
        <v>437.75575993618321</v>
      </c>
      <c r="D38" s="9">
        <f t="shared" si="1"/>
        <v>424.73847840167406</v>
      </c>
      <c r="E38" s="9">
        <f t="shared" si="1"/>
        <v>412.44196145401315</v>
      </c>
      <c r="F38" s="9">
        <f t="shared" si="1"/>
        <v>437.58232121922623</v>
      </c>
    </row>
    <row r="39" spans="1:6" ht="18.75" x14ac:dyDescent="0.3">
      <c r="A39" s="5" t="s">
        <v>9</v>
      </c>
    </row>
    <row r="40" spans="1:6" x14ac:dyDescent="0.25">
      <c r="A40" t="s">
        <v>7</v>
      </c>
    </row>
    <row r="41" spans="1:6" x14ac:dyDescent="0.25">
      <c r="A41" s="3" t="s">
        <v>4</v>
      </c>
      <c r="B41" s="9">
        <f>B30/B35</f>
        <v>15.40674883814912</v>
      </c>
      <c r="C41" s="9">
        <f t="shared" ref="C41:F41" si="2">C30/C35</f>
        <v>14.618084557270894</v>
      </c>
      <c r="D41" s="9">
        <f t="shared" si="2"/>
        <v>31.284539883413881</v>
      </c>
      <c r="E41" s="9">
        <f t="shared" si="2"/>
        <v>90.228348377653077</v>
      </c>
      <c r="F41" s="9">
        <f t="shared" si="2"/>
        <v>32.840609613130127</v>
      </c>
    </row>
    <row r="43" spans="1:6" ht="18.75" x14ac:dyDescent="0.3">
      <c r="A43" s="5" t="s">
        <v>10</v>
      </c>
    </row>
    <row r="44" spans="1:6" ht="18.75" x14ac:dyDescent="0.3">
      <c r="A44" s="5" t="s">
        <v>0</v>
      </c>
    </row>
    <row r="46" spans="1:6" ht="15" customHeight="1" x14ac:dyDescent="0.25">
      <c r="A46" s="3" t="s">
        <v>18</v>
      </c>
      <c r="B46" s="3" t="s">
        <v>19</v>
      </c>
      <c r="C46" s="3"/>
      <c r="D46" s="3"/>
      <c r="E46" s="3"/>
    </row>
    <row r="47" spans="1:6" x14ac:dyDescent="0.25">
      <c r="A47" s="3"/>
      <c r="B47" s="4" t="s">
        <v>20</v>
      </c>
      <c r="C47" s="4" t="s">
        <v>21</v>
      </c>
      <c r="D47" s="4" t="s">
        <v>22</v>
      </c>
      <c r="E47" s="4" t="s">
        <v>49</v>
      </c>
      <c r="F47" t="s">
        <v>50</v>
      </c>
    </row>
    <row r="48" spans="1:6" x14ac:dyDescent="0.25">
      <c r="A48" t="s">
        <v>23</v>
      </c>
      <c r="B48" s="2"/>
      <c r="C48" s="2"/>
      <c r="D48" s="2"/>
      <c r="E48" s="2"/>
    </row>
    <row r="49" spans="1:6" x14ac:dyDescent="0.25">
      <c r="A49" t="s">
        <v>24</v>
      </c>
      <c r="B49" s="2">
        <v>41303</v>
      </c>
      <c r="C49" s="2">
        <v>37784</v>
      </c>
      <c r="D49" s="2">
        <v>36558</v>
      </c>
      <c r="E49" s="2">
        <v>37864</v>
      </c>
      <c r="F49" s="1">
        <v>38901</v>
      </c>
    </row>
    <row r="50" spans="1:6" x14ac:dyDescent="0.25">
      <c r="A50" t="s">
        <v>25</v>
      </c>
      <c r="B50" s="2"/>
      <c r="C50" s="2"/>
      <c r="D50" s="2"/>
      <c r="E50" s="2"/>
      <c r="F50" s="2"/>
    </row>
    <row r="51" spans="1:6" x14ac:dyDescent="0.25">
      <c r="A51" t="s">
        <v>26</v>
      </c>
      <c r="B51">
        <v>11458</v>
      </c>
      <c r="C51">
        <v>10941</v>
      </c>
      <c r="D51">
        <v>10176</v>
      </c>
      <c r="E51" s="2">
        <v>9713</v>
      </c>
      <c r="F51" s="2">
        <v>8935</v>
      </c>
    </row>
    <row r="52" spans="1:6" x14ac:dyDescent="0.25">
      <c r="A52" t="s">
        <v>27</v>
      </c>
      <c r="B52">
        <v>9307</v>
      </c>
      <c r="C52">
        <v>6913</v>
      </c>
      <c r="D52">
        <v>5813</v>
      </c>
      <c r="E52" s="2">
        <v>7522</v>
      </c>
      <c r="F52" s="2">
        <v>11675</v>
      </c>
    </row>
    <row r="53" spans="1:6" x14ac:dyDescent="0.25">
      <c r="A53" t="s">
        <v>28</v>
      </c>
      <c r="B53" s="2">
        <v>2601</v>
      </c>
      <c r="C53" s="2">
        <v>2232</v>
      </c>
      <c r="D53" s="2">
        <v>2197</v>
      </c>
      <c r="E53" s="2">
        <v>2290</v>
      </c>
      <c r="F53" s="2">
        <v>2344</v>
      </c>
    </row>
    <row r="54" spans="1:6" x14ac:dyDescent="0.25">
      <c r="A54" t="s">
        <v>29</v>
      </c>
      <c r="B54">
        <v>2359</v>
      </c>
      <c r="C54">
        <v>2240</v>
      </c>
      <c r="D54">
        <v>2165</v>
      </c>
      <c r="E54" s="2">
        <v>2203</v>
      </c>
      <c r="F54" s="2">
        <v>2274</v>
      </c>
    </row>
    <row r="55" spans="1:6" x14ac:dyDescent="0.25">
      <c r="A55" t="s">
        <v>30</v>
      </c>
      <c r="B55" s="2">
        <v>2240</v>
      </c>
      <c r="C55" s="2">
        <v>2149</v>
      </c>
      <c r="D55" s="2">
        <v>1977</v>
      </c>
      <c r="E55" s="2">
        <v>1819</v>
      </c>
      <c r="F55" s="2">
        <v>1679</v>
      </c>
    </row>
    <row r="56" spans="1:6" x14ac:dyDescent="0.25">
      <c r="A56" t="s">
        <v>31</v>
      </c>
      <c r="B56" s="2">
        <v>1767</v>
      </c>
      <c r="C56" s="2">
        <v>1856</v>
      </c>
      <c r="D56" s="2">
        <v>1749</v>
      </c>
      <c r="E56" s="2">
        <v>1651</v>
      </c>
      <c r="F56" s="2">
        <v>1779</v>
      </c>
    </row>
    <row r="57" spans="1:6" x14ac:dyDescent="0.25">
      <c r="A57" t="s">
        <v>32</v>
      </c>
      <c r="B57" s="2">
        <v>1558</v>
      </c>
      <c r="C57" s="2">
        <v>1435</v>
      </c>
      <c r="D57" s="2">
        <v>1395</v>
      </c>
      <c r="E57" s="2">
        <v>1342</v>
      </c>
      <c r="F57" s="2">
        <v>1373</v>
      </c>
    </row>
    <row r="58" spans="1:6" x14ac:dyDescent="0.25">
      <c r="A58" t="s">
        <v>33</v>
      </c>
      <c r="B58">
        <v>433</v>
      </c>
      <c r="C58">
        <v>621</v>
      </c>
      <c r="D58">
        <v>680</v>
      </c>
      <c r="E58" s="2">
        <v>754</v>
      </c>
      <c r="F58" s="2">
        <v>883</v>
      </c>
    </row>
    <row r="59" spans="1:6" x14ac:dyDescent="0.25">
      <c r="A59" t="s">
        <v>34</v>
      </c>
      <c r="B59" s="2">
        <v>487</v>
      </c>
      <c r="C59" s="2">
        <v>176</v>
      </c>
      <c r="D59" s="2">
        <v>745</v>
      </c>
      <c r="E59" s="2">
        <v>326</v>
      </c>
      <c r="F59" s="2">
        <v>443</v>
      </c>
    </row>
    <row r="60" spans="1:6" x14ac:dyDescent="0.25">
      <c r="A60" t="s">
        <v>35</v>
      </c>
      <c r="B60" s="2">
        <v>5801</v>
      </c>
      <c r="C60" s="2">
        <v>5550</v>
      </c>
      <c r="D60" s="2">
        <v>5317</v>
      </c>
      <c r="E60" s="2">
        <v>5078</v>
      </c>
      <c r="F60" s="2">
        <v>5143</v>
      </c>
    </row>
    <row r="61" spans="1:6" x14ac:dyDescent="0.25">
      <c r="A61" t="s">
        <v>36</v>
      </c>
      <c r="B61" s="2">
        <v>38011</v>
      </c>
      <c r="C61" s="2">
        <v>34113</v>
      </c>
      <c r="D61" s="2">
        <v>32214</v>
      </c>
      <c r="E61" s="2">
        <v>32698</v>
      </c>
      <c r="F61" s="2">
        <v>36528</v>
      </c>
    </row>
    <row r="62" spans="1:6" x14ac:dyDescent="0.25">
      <c r="A62" t="s">
        <v>37</v>
      </c>
      <c r="B62" s="2">
        <v>3292</v>
      </c>
      <c r="C62" s="2">
        <v>3671</v>
      </c>
      <c r="D62" s="2">
        <v>4344</v>
      </c>
      <c r="E62" s="2">
        <v>5166</v>
      </c>
      <c r="F62" s="2">
        <v>2373</v>
      </c>
    </row>
    <row r="63" spans="1:6" x14ac:dyDescent="0.25">
      <c r="A63" t="s">
        <v>38</v>
      </c>
      <c r="B63" s="2"/>
      <c r="C63" s="2"/>
      <c r="D63" s="2"/>
      <c r="E63" s="2"/>
    </row>
    <row r="64" spans="1:6" x14ac:dyDescent="0.25">
      <c r="A64" t="s">
        <v>39</v>
      </c>
      <c r="B64">
        <v>-729</v>
      </c>
      <c r="C64">
        <v>-671</v>
      </c>
      <c r="D64">
        <v>-674</v>
      </c>
      <c r="E64">
        <v>-669</v>
      </c>
      <c r="F64">
        <v>-735</v>
      </c>
    </row>
    <row r="65" spans="1:6" x14ac:dyDescent="0.25">
      <c r="A65" t="s">
        <v>40</v>
      </c>
      <c r="B65" s="2">
        <v>70</v>
      </c>
      <c r="C65" s="2">
        <v>84</v>
      </c>
      <c r="D65" s="2">
        <v>72</v>
      </c>
      <c r="E65" s="2">
        <v>49</v>
      </c>
      <c r="F65" s="2">
        <v>52</v>
      </c>
    </row>
    <row r="66" spans="1:6" x14ac:dyDescent="0.25">
      <c r="A66" t="s">
        <v>41</v>
      </c>
      <c r="B66">
        <v>101</v>
      </c>
      <c r="C66">
        <v>57</v>
      </c>
      <c r="D66">
        <v>42</v>
      </c>
      <c r="E66" s="2">
        <v>25</v>
      </c>
      <c r="F66" s="2">
        <v>22</v>
      </c>
    </row>
    <row r="67" spans="1:6" x14ac:dyDescent="0.25">
      <c r="A67" t="s">
        <v>42</v>
      </c>
      <c r="B67" s="2">
        <v>-76</v>
      </c>
      <c r="C67" s="2">
        <v>-101</v>
      </c>
      <c r="D67" s="2">
        <v>-11</v>
      </c>
      <c r="E67" s="2">
        <v>-352</v>
      </c>
      <c r="F67" s="2">
        <v>-584</v>
      </c>
    </row>
    <row r="68" spans="1:6" x14ac:dyDescent="0.25">
      <c r="A68" t="s">
        <v>43</v>
      </c>
      <c r="B68">
        <v>-634</v>
      </c>
      <c r="C68">
        <v>-631</v>
      </c>
      <c r="D68">
        <v>-571</v>
      </c>
      <c r="E68">
        <v>-947</v>
      </c>
      <c r="F68" s="2">
        <v>-1245</v>
      </c>
    </row>
    <row r="69" spans="1:6" x14ac:dyDescent="0.25">
      <c r="A69" t="s">
        <v>44</v>
      </c>
      <c r="B69" s="2">
        <v>2658</v>
      </c>
      <c r="C69" s="2">
        <v>3040</v>
      </c>
      <c r="D69" s="2">
        <v>3773</v>
      </c>
      <c r="E69" s="2">
        <v>4219</v>
      </c>
      <c r="F69" s="2">
        <v>1128</v>
      </c>
    </row>
    <row r="70" spans="1:6" x14ac:dyDescent="0.25">
      <c r="A70" t="s">
        <v>45</v>
      </c>
      <c r="B70" s="2">
        <v>529</v>
      </c>
      <c r="C70" s="2">
        <v>896</v>
      </c>
      <c r="D70" s="2">
        <v>1539</v>
      </c>
      <c r="E70" s="2">
        <v>-3121</v>
      </c>
      <c r="F70">
        <v>-4</v>
      </c>
    </row>
    <row r="71" spans="1:6" x14ac:dyDescent="0.25">
      <c r="A71" t="s">
        <v>46</v>
      </c>
      <c r="B71" s="2">
        <v>2129</v>
      </c>
      <c r="C71" s="2">
        <v>2144</v>
      </c>
      <c r="D71" s="2">
        <v>2234</v>
      </c>
      <c r="E71" s="2">
        <v>7340</v>
      </c>
      <c r="F71" s="1">
        <v>1132</v>
      </c>
    </row>
    <row r="72" spans="1:6" x14ac:dyDescent="0.25">
      <c r="A72" t="s">
        <v>47</v>
      </c>
      <c r="B72" s="11">
        <v>7.73</v>
      </c>
      <c r="C72" s="11">
        <v>7.08</v>
      </c>
      <c r="D72" s="11">
        <v>6.77</v>
      </c>
      <c r="E72" s="11">
        <v>19.52</v>
      </c>
      <c r="F72" s="11">
        <v>3.05</v>
      </c>
    </row>
    <row r="73" spans="1:6" x14ac:dyDescent="0.25">
      <c r="A73" t="s">
        <v>48</v>
      </c>
      <c r="B73" s="11">
        <v>7.7</v>
      </c>
      <c r="C73" s="11">
        <v>7.06</v>
      </c>
      <c r="D73" s="11">
        <v>6.76</v>
      </c>
      <c r="E73" s="11">
        <v>19.47</v>
      </c>
      <c r="F73" s="11">
        <v>2.93</v>
      </c>
    </row>
    <row r="74" spans="1:6" x14ac:dyDescent="0.25">
      <c r="A74" s="12" t="s">
        <v>51</v>
      </c>
      <c r="B74" s="2"/>
      <c r="C74" s="2"/>
      <c r="D74" s="2"/>
      <c r="E74" s="2"/>
      <c r="F74" s="2"/>
    </row>
    <row r="76" spans="1:6" x14ac:dyDescent="0.25">
      <c r="A76" s="10" t="s">
        <v>5</v>
      </c>
      <c r="B76" s="8">
        <f>B49/$B$3</f>
        <v>100.7390243902439</v>
      </c>
      <c r="C76" s="8"/>
      <c r="D76" s="8"/>
      <c r="E76" s="8"/>
    </row>
    <row r="77" spans="1:6" x14ac:dyDescent="0.25">
      <c r="A77" s="10" t="s">
        <v>6</v>
      </c>
      <c r="B77" s="9">
        <f>B61/B76</f>
        <v>377.32150207006754</v>
      </c>
      <c r="C77" s="9"/>
      <c r="D77" s="9"/>
      <c r="E77" s="9"/>
    </row>
    <row r="78" spans="1:6" x14ac:dyDescent="0.25">
      <c r="A78" t="s">
        <v>7</v>
      </c>
      <c r="B78" s="9">
        <f>B71/B76</f>
        <v>21.133815945572962</v>
      </c>
    </row>
    <row r="79" spans="1:6" x14ac:dyDescent="0.25">
      <c r="F79" s="2"/>
    </row>
    <row r="80" spans="1:6" x14ac:dyDescent="0.25">
      <c r="B80" s="3" t="s">
        <v>14</v>
      </c>
      <c r="C80" s="3" t="s">
        <v>15</v>
      </c>
      <c r="E80" s="2"/>
      <c r="F80" s="2"/>
    </row>
    <row r="81" spans="1:6" x14ac:dyDescent="0.25">
      <c r="A81" t="s">
        <v>11</v>
      </c>
      <c r="B81" s="4">
        <v>43465</v>
      </c>
      <c r="C81" s="4">
        <v>43466</v>
      </c>
      <c r="D81" s="4"/>
      <c r="E81" s="4"/>
    </row>
    <row r="82" spans="1:6" x14ac:dyDescent="0.25">
      <c r="A82" s="10" t="s">
        <v>5</v>
      </c>
      <c r="B82" s="8">
        <f>B35</f>
        <v>91.648148148148152</v>
      </c>
      <c r="C82" s="8">
        <f>B76</f>
        <v>100.7390243902439</v>
      </c>
      <c r="E82" s="1"/>
      <c r="F82" s="1"/>
    </row>
    <row r="83" spans="1:6" x14ac:dyDescent="0.25">
      <c r="A83" s="10" t="s">
        <v>6</v>
      </c>
      <c r="B83" s="9">
        <f>B38</f>
        <v>457.01959991917556</v>
      </c>
      <c r="C83" s="9">
        <f t="shared" ref="C83:C84" si="3">B77</f>
        <v>377.32150207006754</v>
      </c>
    </row>
    <row r="84" spans="1:6" x14ac:dyDescent="0.25">
      <c r="A84" t="s">
        <v>7</v>
      </c>
      <c r="B84" s="9">
        <f>B41</f>
        <v>15.40674883814912</v>
      </c>
      <c r="C84" s="9">
        <f t="shared" si="3"/>
        <v>21.133815945572962</v>
      </c>
    </row>
    <row r="86" spans="1:6" x14ac:dyDescent="0.25">
      <c r="A86" t="s">
        <v>16</v>
      </c>
    </row>
    <row r="87" spans="1:6" x14ac:dyDescent="0.25">
      <c r="A87" s="3" t="s">
        <v>17</v>
      </c>
    </row>
    <row r="88" spans="1:6" x14ac:dyDescent="0.25">
      <c r="B88" s="3" t="s">
        <v>68</v>
      </c>
      <c r="C88" s="3" t="s">
        <v>69</v>
      </c>
    </row>
    <row r="89" spans="1:6" x14ac:dyDescent="0.25">
      <c r="A89" s="4" t="s">
        <v>20</v>
      </c>
      <c r="B89" s="9">
        <f>B38</f>
        <v>457.01959991917556</v>
      </c>
      <c r="C89" s="2">
        <f>B21</f>
        <v>41885</v>
      </c>
    </row>
    <row r="90" spans="1:6" x14ac:dyDescent="0.25">
      <c r="A90" s="4" t="s">
        <v>21</v>
      </c>
      <c r="B90" s="9">
        <f>C38</f>
        <v>437.75575993618321</v>
      </c>
      <c r="C90" s="2">
        <f>C21</f>
        <v>38391</v>
      </c>
    </row>
    <row r="91" spans="1:6" x14ac:dyDescent="0.25">
      <c r="A91" s="4" t="s">
        <v>22</v>
      </c>
      <c r="B91" s="9">
        <f>D38</f>
        <v>424.73847840167406</v>
      </c>
      <c r="C91" s="2">
        <f>D21</f>
        <v>35082</v>
      </c>
    </row>
    <row r="92" spans="1:6" x14ac:dyDescent="0.25">
      <c r="A92" s="4" t="s">
        <v>49</v>
      </c>
      <c r="B92" s="9">
        <f>E38</f>
        <v>412.44196145401315</v>
      </c>
      <c r="C92" s="2">
        <f>E21</f>
        <v>34786</v>
      </c>
    </row>
    <row r="93" spans="1:6" x14ac:dyDescent="0.25">
      <c r="A93" s="3" t="s">
        <v>50</v>
      </c>
      <c r="B93" s="9">
        <f>F38</f>
        <v>437.58232121922623</v>
      </c>
      <c r="C93" s="2">
        <f>F21</f>
        <v>38401</v>
      </c>
    </row>
    <row r="95" spans="1:6" x14ac:dyDescent="0.25">
      <c r="A95" t="s">
        <v>70</v>
      </c>
    </row>
    <row r="96" spans="1:6" ht="15.75" thickBot="1" x14ac:dyDescent="0.3"/>
    <row r="97" spans="1:9" x14ac:dyDescent="0.25">
      <c r="A97" s="16" t="s">
        <v>71</v>
      </c>
      <c r="B97" s="16"/>
    </row>
    <row r="98" spans="1:9" x14ac:dyDescent="0.25">
      <c r="A98" s="13" t="s">
        <v>72</v>
      </c>
      <c r="B98" s="13">
        <v>0.97402276844950342</v>
      </c>
    </row>
    <row r="99" spans="1:9" x14ac:dyDescent="0.25">
      <c r="A99" s="13" t="s">
        <v>73</v>
      </c>
      <c r="B99" s="13">
        <v>0.94872035345803485</v>
      </c>
    </row>
    <row r="100" spans="1:9" x14ac:dyDescent="0.25">
      <c r="A100" s="13" t="s">
        <v>74</v>
      </c>
      <c r="B100" s="13">
        <v>0.9316271379440465</v>
      </c>
    </row>
    <row r="101" spans="1:9" x14ac:dyDescent="0.25">
      <c r="A101" s="13" t="s">
        <v>75</v>
      </c>
      <c r="B101" s="13">
        <v>760.41414404121917</v>
      </c>
    </row>
    <row r="102" spans="1:9" ht="15.75" thickBot="1" x14ac:dyDescent="0.3">
      <c r="A102" s="14" t="s">
        <v>76</v>
      </c>
      <c r="B102" s="14">
        <v>5</v>
      </c>
    </row>
    <row r="104" spans="1:9" ht="15.75" thickBot="1" x14ac:dyDescent="0.3">
      <c r="A104" t="s">
        <v>77</v>
      </c>
    </row>
    <row r="105" spans="1:9" x14ac:dyDescent="0.25">
      <c r="A105" s="15"/>
      <c r="B105" s="15" t="s">
        <v>82</v>
      </c>
      <c r="C105" s="15" t="s">
        <v>83</v>
      </c>
      <c r="D105" s="15" t="s">
        <v>84</v>
      </c>
      <c r="E105" s="15" t="s">
        <v>85</v>
      </c>
      <c r="F105" s="15" t="s">
        <v>86</v>
      </c>
    </row>
    <row r="106" spans="1:9" x14ac:dyDescent="0.25">
      <c r="A106" s="13" t="s">
        <v>78</v>
      </c>
      <c r="B106" s="13">
        <v>1</v>
      </c>
      <c r="C106" s="13">
        <v>32093332.988626178</v>
      </c>
      <c r="D106" s="13">
        <v>32093332.988626178</v>
      </c>
      <c r="E106" s="13">
        <v>55.502743335894969</v>
      </c>
      <c r="F106" s="13">
        <v>5.0063778503281649E-3</v>
      </c>
    </row>
    <row r="107" spans="1:9" x14ac:dyDescent="0.25">
      <c r="A107" s="13" t="s">
        <v>79</v>
      </c>
      <c r="B107" s="13">
        <v>3</v>
      </c>
      <c r="C107" s="13">
        <v>1734689.0113738202</v>
      </c>
      <c r="D107" s="13">
        <v>578229.67045794008</v>
      </c>
      <c r="E107" s="13"/>
      <c r="F107" s="13"/>
    </row>
    <row r="108" spans="1:9" ht="15.75" thickBot="1" x14ac:dyDescent="0.3">
      <c r="A108" s="14" t="s">
        <v>80</v>
      </c>
      <c r="B108" s="14">
        <v>4</v>
      </c>
      <c r="C108" s="14">
        <v>33828022</v>
      </c>
      <c r="D108" s="14"/>
      <c r="E108" s="14"/>
      <c r="F108" s="14"/>
    </row>
    <row r="109" spans="1:9" ht="15.75" thickBot="1" x14ac:dyDescent="0.3"/>
    <row r="110" spans="1:9" x14ac:dyDescent="0.25">
      <c r="A110" s="15"/>
      <c r="B110" s="15" t="s">
        <v>87</v>
      </c>
      <c r="C110" s="15" t="s">
        <v>75</v>
      </c>
      <c r="D110" s="15" t="s">
        <v>88</v>
      </c>
      <c r="E110" s="15" t="s">
        <v>89</v>
      </c>
      <c r="F110" s="15" t="s">
        <v>90</v>
      </c>
      <c r="G110" s="15" t="s">
        <v>91</v>
      </c>
      <c r="H110" s="15" t="s">
        <v>92</v>
      </c>
      <c r="I110" s="15" t="s">
        <v>93</v>
      </c>
    </row>
    <row r="111" spans="1:9" x14ac:dyDescent="0.25">
      <c r="A111" s="13" t="s">
        <v>81</v>
      </c>
      <c r="B111" s="13">
        <v>-36160.907541229506</v>
      </c>
      <c r="C111" s="13">
        <v>9921.2320125302267</v>
      </c>
      <c r="D111" s="13">
        <v>-3.6448001110708161</v>
      </c>
      <c r="E111" s="13">
        <v>3.5621747784943647E-2</v>
      </c>
      <c r="F111" s="13">
        <v>-67734.69570336878</v>
      </c>
      <c r="G111" s="13">
        <v>-4587.1193790902289</v>
      </c>
      <c r="H111" s="13">
        <v>-67734.69570336878</v>
      </c>
      <c r="I111" s="13">
        <v>-4587.1193790902289</v>
      </c>
    </row>
    <row r="112" spans="1:9" ht="15.75" thickBot="1" x14ac:dyDescent="0.3">
      <c r="A112" s="14" t="s">
        <v>94</v>
      </c>
      <c r="B112" s="14">
        <v>170.24339611408848</v>
      </c>
      <c r="C112" s="14">
        <v>22.851412472745437</v>
      </c>
      <c r="D112" s="14">
        <v>7.4500163312502199</v>
      </c>
      <c r="E112" s="14">
        <v>5.0063778503281649E-3</v>
      </c>
      <c r="F112" s="14">
        <v>97.520002919685695</v>
      </c>
      <c r="G112" s="14">
        <v>242.96678930849129</v>
      </c>
      <c r="H112" s="14">
        <v>97.520002919685695</v>
      </c>
      <c r="I112" s="14">
        <v>242.96678930849129</v>
      </c>
    </row>
    <row r="114" spans="1:2" x14ac:dyDescent="0.25">
      <c r="A114" t="s">
        <v>95</v>
      </c>
      <c r="B114" s="17">
        <f>-B111</f>
        <v>36160.907541229506</v>
      </c>
    </row>
    <row r="115" spans="1:2" x14ac:dyDescent="0.25">
      <c r="A115" t="s">
        <v>96</v>
      </c>
      <c r="B115" s="17">
        <f>B112</f>
        <v>170.24339611408848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2019-05-01T20:44:45Z</dcterms:modified>
</cp:coreProperties>
</file>